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11340" windowHeight="6795"/>
  </bookViews>
  <sheets>
    <sheet name="DryIce" sheetId="1" r:id="rId1"/>
    <sheet name="Sheet1" sheetId="2" r:id="rId2"/>
  </sheets>
  <definedNames>
    <definedName name="solver_adj" localSheetId="0" hidden="1">DryIce!$D$10:$D$13,DryIce!$F$10:$F$13,DryIce!$H$10:$H$13,DryIce!$J$10:$J$13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DryIce!$D$10:$D$13</definedName>
    <definedName name="solver_lhs10" localSheetId="0" hidden="1">DryIce!$F$15</definedName>
    <definedName name="solver_lhs11" localSheetId="0" hidden="1">DryIce!$H$15</definedName>
    <definedName name="solver_lhs12" localSheetId="0" hidden="1">DryIce!$J$15</definedName>
    <definedName name="solver_lhs13" localSheetId="0" hidden="1">DryIce!$K$10:$K$13</definedName>
    <definedName name="solver_lhs2" localSheetId="0" hidden="1">DryIce!$D$10:$D$13</definedName>
    <definedName name="solver_lhs3" localSheetId="0" hidden="1">DryIce!$F$10:$F$13</definedName>
    <definedName name="solver_lhs4" localSheetId="0" hidden="1">DryIce!$F$10:$F$13</definedName>
    <definedName name="solver_lhs5" localSheetId="0" hidden="1">DryIce!$H$10:$H$13</definedName>
    <definedName name="solver_lhs6" localSheetId="0" hidden="1">DryIce!$H$10:$H$13</definedName>
    <definedName name="solver_lhs7" localSheetId="0" hidden="1">DryIce!$J$10:$J$13</definedName>
    <definedName name="solver_lhs8" localSheetId="0" hidden="1">DryIce!$J$10:$J$13</definedName>
    <definedName name="solver_lhs9" localSheetId="0" hidden="1">DryIce!$D$15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13</definedName>
    <definedName name="solver_nwt" localSheetId="0" hidden="1">1</definedName>
    <definedName name="solver_ofx" localSheetId="0" hidden="1">2</definedName>
    <definedName name="solver_opt" localSheetId="0" hidden="1">DryIce!$K$21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2</definedName>
    <definedName name="solver_rel2" localSheetId="0" hidden="1">4</definedName>
    <definedName name="solver_rel3" localSheetId="0" hidden="1">3</definedName>
    <definedName name="solver_rel4" localSheetId="0" hidden="1">4</definedName>
    <definedName name="solver_rel5" localSheetId="0" hidden="1">3</definedName>
    <definedName name="solver_rel6" localSheetId="0" hidden="1">4</definedName>
    <definedName name="solver_rel7" localSheetId="0" hidden="1">3</definedName>
    <definedName name="solver_rel8" localSheetId="0" hidden="1">4</definedName>
    <definedName name="solver_rel9" localSheetId="0" hidden="1">1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10" localSheetId="0" hidden="1">400000</definedName>
    <definedName name="solver_rhs11" localSheetId="0" hidden="1">400000</definedName>
    <definedName name="solver_rhs12" localSheetId="0" hidden="1">400000</definedName>
    <definedName name="solver_rhs13" localSheetId="0" hidden="1">DryIce!$L$10:$L$13</definedName>
    <definedName name="solver_rhs2" localSheetId="0" hidden="1">integer</definedName>
    <definedName name="solver_rhs3" localSheetId="0" hidden="1">0</definedName>
    <definedName name="solver_rhs4" localSheetId="0" hidden="1">integer</definedName>
    <definedName name="solver_rhs5" localSheetId="0" hidden="1">0</definedName>
    <definedName name="solver_rhs6" localSheetId="0" hidden="1">integer</definedName>
    <definedName name="solver_rhs7" localSheetId="0" hidden="1">0</definedName>
    <definedName name="solver_rhs8" localSheetId="0" hidden="1">integer</definedName>
    <definedName name="solver_rhs9" localSheetId="0" hidden="1">400000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L10" i="1" l="1"/>
  <c r="L11" i="1"/>
  <c r="L12" i="1"/>
  <c r="L13" i="1"/>
  <c r="C15" i="1"/>
  <c r="C18" i="1" s="1"/>
  <c r="D15" i="1"/>
  <c r="E15" i="1"/>
  <c r="E18" i="1" s="1"/>
  <c r="F15" i="1"/>
  <c r="G15" i="1"/>
  <c r="G18" i="1" s="1"/>
  <c r="H15" i="1"/>
  <c r="I15" i="1"/>
  <c r="I18" i="1" s="1"/>
  <c r="J15" i="1"/>
  <c r="C16" i="1"/>
  <c r="E16" i="1"/>
  <c r="G16" i="1"/>
  <c r="I16" i="1"/>
  <c r="K18" i="1" l="1"/>
  <c r="K21" i="1"/>
</calcChain>
</file>

<file path=xl/comments1.xml><?xml version="1.0" encoding="utf-8"?>
<comments xmlns="http://schemas.openxmlformats.org/spreadsheetml/2006/main">
  <authors>
    <author>TALLURI</author>
    <author>Vikas Vats</author>
  </authors>
  <commentList>
    <comment ref="D10" authorId="0">
      <text>
        <r>
          <rPr>
            <sz val="8"/>
            <color indexed="81"/>
            <rFont val="Tahoma"/>
            <family val="2"/>
          </rPr>
          <t>Number of units shipped</t>
        </r>
      </text>
    </comment>
    <comment ref="C16" authorId="1">
      <text>
        <r>
          <rPr>
            <sz val="8"/>
            <color indexed="81"/>
            <rFont val="Tahoma"/>
            <family val="2"/>
          </rPr>
          <t>Fixed Cost depends on the production level achieved (the IF statement was used to accomplish this)</t>
        </r>
      </text>
    </comment>
    <comment ref="K21" authorId="0">
      <text>
        <r>
          <rPr>
            <sz val="8"/>
            <color indexed="81"/>
            <rFont val="Tahoma"/>
            <family val="2"/>
          </rPr>
          <t>total cost= fixed cost+varibale cost</t>
        </r>
      </text>
    </comment>
  </commentList>
</comments>
</file>

<file path=xl/sharedStrings.xml><?xml version="1.0" encoding="utf-8"?>
<sst xmlns="http://schemas.openxmlformats.org/spreadsheetml/2006/main" count="22" uniqueCount="22">
  <si>
    <t>DryIce Inc. Facilities Planning</t>
  </si>
  <si>
    <t>New York</t>
  </si>
  <si>
    <t>Shipped from NY</t>
  </si>
  <si>
    <t>Atlanta</t>
  </si>
  <si>
    <t>Shipped from Atlanta</t>
  </si>
  <si>
    <t>Chicago</t>
  </si>
  <si>
    <t>Shipped from Chicago</t>
  </si>
  <si>
    <t>San Diego</t>
  </si>
  <si>
    <t>Shipped from San Diego</t>
  </si>
  <si>
    <t>Requirements</t>
  </si>
  <si>
    <t>Fixed Costs</t>
  </si>
  <si>
    <t>200k</t>
  </si>
  <si>
    <t>400k</t>
  </si>
  <si>
    <t>Variable Costs</t>
  </si>
  <si>
    <t>East</t>
  </si>
  <si>
    <t>South</t>
  </si>
  <si>
    <t>Midwest</t>
  </si>
  <si>
    <t>West</t>
  </si>
  <si>
    <t>TOTAL SYSTEM COST</t>
  </si>
  <si>
    <t>Cells that are changed</t>
  </si>
  <si>
    <t>All non negative integers</t>
  </si>
  <si>
    <t>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</si>
</sst>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9" x14ac:knownFonts="1">
    <font>
      <sz val="10"/>
      <name val="Arial"/>
    </font>
    <font>
      <b/>
      <sz val="12"/>
      <name val="Tahoma"/>
      <family val="2"/>
    </font>
    <font>
      <u val="singleAccounting"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 val="doubleAccounting"/>
      <sz val="8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41" fontId="0" fillId="0" borderId="1" xfId="0" applyNumberFormat="1" applyFill="1" applyBorder="1" applyAlignment="1"/>
    <xf numFmtId="41" fontId="2" fillId="0" borderId="2" xfId="0" applyNumberFormat="1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 wrapText="1"/>
    </xf>
    <xf numFmtId="41" fontId="3" fillId="0" borderId="1" xfId="0" applyNumberFormat="1" applyFont="1" applyFill="1" applyBorder="1" applyAlignment="1">
      <alignment horizontal="left"/>
    </xf>
    <xf numFmtId="41" fontId="4" fillId="0" borderId="2" xfId="0" applyNumberFormat="1" applyFont="1" applyFill="1" applyBorder="1" applyAlignment="1"/>
    <xf numFmtId="41" fontId="4" fillId="0" borderId="3" xfId="0" applyNumberFormat="1" applyFont="1" applyFill="1" applyBorder="1" applyAlignment="1"/>
    <xf numFmtId="41" fontId="5" fillId="0" borderId="4" xfId="0" applyNumberFormat="1" applyFont="1" applyFill="1" applyBorder="1" applyAlignment="1">
      <alignment horizontal="left"/>
    </xf>
    <xf numFmtId="41" fontId="4" fillId="0" borderId="0" xfId="0" applyNumberFormat="1" applyFont="1" applyFill="1" applyBorder="1" applyAlignment="1"/>
    <xf numFmtId="41" fontId="4" fillId="0" borderId="5" xfId="0" applyNumberFormat="1" applyFont="1" applyFill="1" applyBorder="1" applyAlignment="1"/>
    <xf numFmtId="41" fontId="0" fillId="0" borderId="6" xfId="0" applyNumberFormat="1" applyFill="1" applyBorder="1" applyAlignment="1">
      <alignment horizontal="left"/>
    </xf>
    <xf numFmtId="41" fontId="2" fillId="0" borderId="7" xfId="0" applyNumberFormat="1" applyFont="1" applyFill="1" applyBorder="1" applyAlignment="1"/>
    <xf numFmtId="41" fontId="2" fillId="0" borderId="8" xfId="0" applyNumberFormat="1" applyFont="1" applyFill="1" applyBorder="1" applyAlignment="1"/>
    <xf numFmtId="41" fontId="0" fillId="0" borderId="4" xfId="0" applyNumberFormat="1" applyFill="1" applyBorder="1" applyAlignment="1">
      <alignment horizontal="left"/>
    </xf>
    <xf numFmtId="41" fontId="4" fillId="2" borderId="0" xfId="0" applyNumberFormat="1" applyFont="1" applyFill="1" applyBorder="1" applyAlignment="1"/>
    <xf numFmtId="41" fontId="2" fillId="0" borderId="0" xfId="0" applyNumberFormat="1" applyFont="1" applyFill="1" applyBorder="1" applyAlignment="1"/>
    <xf numFmtId="41" fontId="2" fillId="0" borderId="5" xfId="0" applyNumberFormat="1" applyFont="1" applyFill="1" applyBorder="1" applyAlignment="1"/>
    <xf numFmtId="41" fontId="6" fillId="0" borderId="0" xfId="0" applyNumberFormat="1" applyFont="1" applyFill="1" applyBorder="1" applyAlignment="1"/>
    <xf numFmtId="41" fontId="6" fillId="0" borderId="5" xfId="0" applyNumberFormat="1" applyFont="1" applyFill="1" applyBorder="1" applyAlignme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7" xfId="0" applyFont="1" applyBorder="1"/>
    <xf numFmtId="0" fontId="0" fillId="0" borderId="8" xfId="0" applyBorder="1"/>
    <xf numFmtId="0" fontId="0" fillId="2" borderId="9" xfId="0" applyFill="1" applyBorder="1"/>
    <xf numFmtId="0" fontId="0" fillId="0" borderId="2" xfId="0" applyBorder="1"/>
    <xf numFmtId="0" fontId="0" fillId="0" borderId="3" xfId="0" applyBorder="1"/>
    <xf numFmtId="41" fontId="0" fillId="0" borderId="0" xfId="0" applyNumberFormat="1"/>
    <xf numFmtId="41" fontId="2" fillId="0" borderId="0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23"/>
  <sheetViews>
    <sheetView tabSelected="1" workbookViewId="0">
      <selection activeCell="K21" sqref="K21"/>
    </sheetView>
  </sheetViews>
  <sheetFormatPr defaultRowHeight="12.75" x14ac:dyDescent="0.2"/>
  <cols>
    <col min="1" max="1" width="4" customWidth="1"/>
    <col min="3" max="3" width="10.7109375" customWidth="1"/>
    <col min="5" max="5" width="10.85546875" customWidth="1"/>
    <col min="7" max="7" width="10.5703125" customWidth="1"/>
    <col min="9" max="9" width="11.28515625" customWidth="1"/>
    <col min="11" max="11" width="12.28515625" bestFit="1" customWidth="1"/>
  </cols>
  <sheetData>
    <row r="2" spans="2:12" ht="15" x14ac:dyDescent="0.2">
      <c r="B2" s="1" t="s">
        <v>0</v>
      </c>
    </row>
    <row r="5" spans="2:12" ht="40.5" x14ac:dyDescent="0.35">
      <c r="B5" s="2"/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4" t="s">
        <v>9</v>
      </c>
      <c r="L5" s="31" t="s">
        <v>21</v>
      </c>
    </row>
    <row r="6" spans="2:12" x14ac:dyDescent="0.2">
      <c r="B6" s="5" t="s">
        <v>10</v>
      </c>
      <c r="C6" s="6"/>
      <c r="D6" s="6"/>
      <c r="E6" s="6"/>
      <c r="F6" s="6"/>
      <c r="G6" s="6"/>
      <c r="H6" s="6"/>
      <c r="I6" s="6"/>
      <c r="J6" s="6"/>
      <c r="K6" s="7"/>
    </row>
    <row r="7" spans="2:12" x14ac:dyDescent="0.2">
      <c r="B7" s="8" t="s">
        <v>11</v>
      </c>
      <c r="C7" s="9">
        <v>6000000</v>
      </c>
      <c r="D7" s="9"/>
      <c r="E7" s="9">
        <v>5500000</v>
      </c>
      <c r="F7" s="9"/>
      <c r="G7" s="9">
        <v>5600000</v>
      </c>
      <c r="H7" s="9"/>
      <c r="I7" s="9">
        <v>6100000</v>
      </c>
      <c r="J7" s="9"/>
      <c r="K7" s="10"/>
    </row>
    <row r="8" spans="2:12" ht="15" x14ac:dyDescent="0.35">
      <c r="B8" s="11" t="s">
        <v>12</v>
      </c>
      <c r="C8" s="12">
        <v>10000000</v>
      </c>
      <c r="D8" s="12"/>
      <c r="E8" s="12">
        <v>9200000</v>
      </c>
      <c r="F8" s="12"/>
      <c r="G8" s="12">
        <v>9300000</v>
      </c>
      <c r="H8" s="12"/>
      <c r="I8" s="12">
        <v>10200000</v>
      </c>
      <c r="J8" s="12"/>
      <c r="K8" s="13"/>
    </row>
    <row r="9" spans="2:12" x14ac:dyDescent="0.2">
      <c r="B9" s="5" t="s">
        <v>13</v>
      </c>
      <c r="C9" s="6"/>
      <c r="D9" s="6"/>
      <c r="E9" s="6"/>
      <c r="F9" s="6"/>
      <c r="G9" s="6"/>
      <c r="H9" s="6"/>
      <c r="I9" s="6"/>
      <c r="J9" s="6"/>
      <c r="K9" s="7"/>
    </row>
    <row r="10" spans="2:12" x14ac:dyDescent="0.2">
      <c r="B10" s="14" t="s">
        <v>14</v>
      </c>
      <c r="C10" s="9">
        <v>211</v>
      </c>
      <c r="D10" s="15">
        <v>110000</v>
      </c>
      <c r="E10" s="9">
        <v>232</v>
      </c>
      <c r="F10" s="15">
        <v>0</v>
      </c>
      <c r="G10" s="9">
        <v>238</v>
      </c>
      <c r="H10" s="15">
        <v>0</v>
      </c>
      <c r="I10" s="9">
        <v>299</v>
      </c>
      <c r="J10" s="15">
        <v>0</v>
      </c>
      <c r="K10" s="10">
        <v>110000</v>
      </c>
      <c r="L10" s="30">
        <f>SUM(D10,F10,H10,J10)</f>
        <v>110000</v>
      </c>
    </row>
    <row r="11" spans="2:12" x14ac:dyDescent="0.2">
      <c r="B11" s="14" t="s">
        <v>15</v>
      </c>
      <c r="C11" s="9">
        <v>232</v>
      </c>
      <c r="D11" s="15">
        <v>0</v>
      </c>
      <c r="E11" s="9">
        <v>212</v>
      </c>
      <c r="F11" s="15">
        <v>180000</v>
      </c>
      <c r="G11" s="9">
        <v>230</v>
      </c>
      <c r="H11" s="15">
        <v>0</v>
      </c>
      <c r="I11" s="9">
        <v>280</v>
      </c>
      <c r="J11" s="15">
        <v>0</v>
      </c>
      <c r="K11" s="10">
        <v>180000</v>
      </c>
      <c r="L11" s="30">
        <f>SUM(D11,F11,H11,J11)</f>
        <v>180000</v>
      </c>
    </row>
    <row r="12" spans="2:12" x14ac:dyDescent="0.2">
      <c r="B12" s="14" t="s">
        <v>16</v>
      </c>
      <c r="C12" s="9">
        <v>240</v>
      </c>
      <c r="D12" s="15">
        <v>0</v>
      </c>
      <c r="E12" s="9">
        <v>230</v>
      </c>
      <c r="F12" s="15">
        <v>0</v>
      </c>
      <c r="G12" s="9">
        <v>215</v>
      </c>
      <c r="H12" s="15">
        <v>120000</v>
      </c>
      <c r="I12" s="9">
        <v>270</v>
      </c>
      <c r="J12" s="15">
        <v>0</v>
      </c>
      <c r="K12" s="10">
        <v>120000</v>
      </c>
      <c r="L12" s="30">
        <f>SUM(D12,F12,H12,J12)</f>
        <v>120000</v>
      </c>
    </row>
    <row r="13" spans="2:12" x14ac:dyDescent="0.2">
      <c r="B13" s="14" t="s">
        <v>17</v>
      </c>
      <c r="C13" s="9">
        <v>300</v>
      </c>
      <c r="D13" s="15">
        <v>0</v>
      </c>
      <c r="E13" s="9">
        <v>280</v>
      </c>
      <c r="F13" s="15">
        <v>0</v>
      </c>
      <c r="G13" s="9">
        <v>270</v>
      </c>
      <c r="H13" s="15">
        <v>0</v>
      </c>
      <c r="I13" s="9">
        <v>225</v>
      </c>
      <c r="J13" s="15">
        <v>100000</v>
      </c>
      <c r="K13" s="10">
        <v>100000</v>
      </c>
      <c r="L13" s="30">
        <f>SUM(D13,F13,H13,J13)</f>
        <v>100000</v>
      </c>
    </row>
    <row r="14" spans="2:12" ht="15" x14ac:dyDescent="0.35">
      <c r="B14" s="14"/>
      <c r="C14" s="16"/>
      <c r="D14" s="16"/>
      <c r="E14" s="16"/>
      <c r="F14" s="16"/>
      <c r="G14" s="16"/>
      <c r="H14" s="16"/>
      <c r="I14" s="16"/>
      <c r="J14" s="16"/>
      <c r="K14" s="17"/>
    </row>
    <row r="15" spans="2:12" ht="15" x14ac:dyDescent="0.35">
      <c r="B15" s="11"/>
      <c r="C15" s="12">
        <f>SUMPRODUCT(D10:D13,C10:C13)</f>
        <v>23210000</v>
      </c>
      <c r="D15" s="12">
        <f>SUM(D10:D13)</f>
        <v>110000</v>
      </c>
      <c r="E15" s="12">
        <f>SUMPRODUCT(F10:F13,E10:E13)</f>
        <v>38160000</v>
      </c>
      <c r="F15" s="12">
        <f>SUM(F10:F13)</f>
        <v>180000</v>
      </c>
      <c r="G15" s="12">
        <f>SUMPRODUCT(H10:H13,G10:G13)</f>
        <v>25800000</v>
      </c>
      <c r="H15" s="12">
        <f>SUM(H10:H13)</f>
        <v>120000</v>
      </c>
      <c r="I15" s="12">
        <f>SUMPRODUCT(J10:J13,I10:I13)</f>
        <v>22500000</v>
      </c>
      <c r="J15" s="12">
        <f>SUM(J10:J13)</f>
        <v>100000</v>
      </c>
      <c r="K15" s="13"/>
    </row>
    <row r="16" spans="2:12" ht="15" x14ac:dyDescent="0.35">
      <c r="B16" s="14"/>
      <c r="C16" s="16">
        <f>IF(D15&lt;200000,C7,C8)</f>
        <v>6000000</v>
      </c>
      <c r="D16" s="16"/>
      <c r="E16" s="16">
        <f>IF(F15&lt;200000,E7,E8)</f>
        <v>5500000</v>
      </c>
      <c r="F16" s="16"/>
      <c r="G16" s="16">
        <f>IF(H15&lt;200000,G7,G8)</f>
        <v>5600000</v>
      </c>
      <c r="H16" s="16"/>
      <c r="I16" s="16">
        <f>IF(J15&lt;200000,I7,I8)</f>
        <v>6100000</v>
      </c>
      <c r="J16" s="16"/>
      <c r="K16" s="17"/>
    </row>
    <row r="17" spans="2:11" x14ac:dyDescent="0.2">
      <c r="B17" s="8"/>
      <c r="C17" s="9"/>
      <c r="D17" s="9"/>
      <c r="E17" s="9"/>
      <c r="F17" s="9"/>
      <c r="G17" s="9"/>
      <c r="H17" s="9"/>
      <c r="I17" s="9"/>
      <c r="J17" s="9"/>
      <c r="K17" s="10"/>
    </row>
    <row r="18" spans="2:11" ht="15" x14ac:dyDescent="0.35">
      <c r="B18" s="8"/>
      <c r="C18" s="18">
        <f>SUM(C15:C16)</f>
        <v>29210000</v>
      </c>
      <c r="D18" s="18"/>
      <c r="E18" s="18">
        <f>SUM(E15:E16)</f>
        <v>43660000</v>
      </c>
      <c r="F18" s="18"/>
      <c r="G18" s="18">
        <f>SUM(G15:G16)</f>
        <v>31400000</v>
      </c>
      <c r="H18" s="18"/>
      <c r="I18" s="18">
        <f>SUM(I15:I16)</f>
        <v>28600000</v>
      </c>
      <c r="J18" s="18"/>
      <c r="K18" s="19">
        <f>SUM(C18:I18)</f>
        <v>132870000</v>
      </c>
    </row>
    <row r="19" spans="2:11" x14ac:dyDescent="0.2">
      <c r="B19" s="20"/>
      <c r="C19" s="21"/>
      <c r="D19" s="21"/>
      <c r="E19" s="21"/>
      <c r="F19" s="21"/>
      <c r="G19" s="21"/>
      <c r="H19" s="21"/>
      <c r="I19" s="21"/>
      <c r="J19" s="21"/>
      <c r="K19" s="22"/>
    </row>
    <row r="20" spans="2:11" x14ac:dyDescent="0.2">
      <c r="B20" s="23"/>
      <c r="C20" s="24"/>
      <c r="D20" s="24"/>
      <c r="E20" s="24"/>
      <c r="F20" s="24"/>
      <c r="G20" s="24"/>
      <c r="H20" s="24"/>
      <c r="I20" s="24"/>
      <c r="J20" s="25" t="s">
        <v>18</v>
      </c>
      <c r="K20" s="26"/>
    </row>
    <row r="21" spans="2:11" x14ac:dyDescent="0.2">
      <c r="K21" s="30">
        <f>SUM(C18,E18,G18,I18,K18)</f>
        <v>265740000</v>
      </c>
    </row>
    <row r="22" spans="2:11" x14ac:dyDescent="0.2">
      <c r="B22" s="27"/>
      <c r="C22" s="28" t="s">
        <v>19</v>
      </c>
      <c r="D22" s="28"/>
      <c r="E22" s="29"/>
    </row>
    <row r="23" spans="2:11" x14ac:dyDescent="0.2">
      <c r="B23" s="23"/>
      <c r="C23" s="24" t="s">
        <v>20</v>
      </c>
      <c r="D23" s="24"/>
      <c r="E23" s="26"/>
    </row>
  </sheetData>
  <phoneticPr fontId="0" type="noConversion"/>
  <pageMargins left="0.75" right="0.75" top="1" bottom="1" header="0.5" footer="0.5"/>
  <pageSetup orientation="portrait" horizontalDpi="4294967294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DryIce</vt:lpstr>
      <vt:lpstr>Sheet1</vt:lpstr>
    </vt:vector>
  </TitlesOfParts>
  <Company>Kellogg Graduate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2</dc:subject>
  <dc:creator>Jay Mabe</dc:creator>
  <cp:lastModifiedBy>Jay Mabe</cp:lastModifiedBy>
  <dcterms:created xsi:type="dcterms:W3CDTF">2000-09-29T14:23:18Z</dcterms:created>
  <dcterms:modified xsi:type="dcterms:W3CDTF">2014-06-13T19:56:28Z</dcterms:modified>
</cp:coreProperties>
</file>